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no_barbizzi\Documents\Bando GEAR UP ULTIMA VERSIONE\Bando GEAR UP ULTIMA VERSIONE\Bando def\"/>
    </mc:Choice>
  </mc:AlternateContent>
  <xr:revisionPtr revIDLastSave="0" documentId="8_{79CCD311-472D-4E77-8745-F6EFDBE3C49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ndiconto per voce" sheetId="2" r:id="rId1"/>
    <sheet name="Rendic_ dettagliato" sheetId="1" r:id="rId2"/>
  </sheets>
  <definedNames>
    <definedName name="_xlnm._FilterDatabase" localSheetId="1" hidden="1">'Rendic_ dettagliato'!$A$12:$G$150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5" i="2" l="1"/>
  <c r="D53" i="2"/>
  <c r="E41" i="2"/>
  <c r="E40" i="2"/>
  <c r="E39" i="2"/>
  <c r="E38" i="2"/>
  <c r="E37" i="2"/>
  <c r="E36" i="2"/>
  <c r="E35" i="2"/>
  <c r="E34" i="2"/>
  <c r="E33" i="2"/>
  <c r="E29" i="2"/>
  <c r="E28" i="2"/>
  <c r="E30" i="2" s="1"/>
  <c r="E24" i="2"/>
  <c r="C54" i="2" s="1"/>
  <c r="E23" i="2"/>
  <c r="C53" i="2" s="1"/>
  <c r="E53" i="2" s="1"/>
  <c r="E22" i="2"/>
  <c r="E17" i="2"/>
  <c r="E16" i="2"/>
  <c r="E15" i="2"/>
  <c r="E19" i="2" s="1"/>
  <c r="E42" i="2" l="1"/>
  <c r="E25" i="2"/>
  <c r="C55" i="2" s="1"/>
  <c r="E55" i="2" s="1"/>
  <c r="G30" i="1"/>
  <c r="C52" i="2"/>
  <c r="E44" i="2" l="1"/>
  <c r="D52" i="2" s="1"/>
  <c r="E52" i="2"/>
  <c r="E46" i="2"/>
  <c r="E48" i="2" l="1"/>
  <c r="D54" i="2"/>
  <c r="E54" i="2" s="1"/>
</calcChain>
</file>

<file path=xl/sharedStrings.xml><?xml version="1.0" encoding="utf-8"?>
<sst xmlns="http://schemas.openxmlformats.org/spreadsheetml/2006/main" count="95" uniqueCount="76">
  <si>
    <t>AVVISO PUBBLICO PER PROGETTI DI EDUCAZIONE ALLA CITTADINANZA GLOBALE - PROGETTO GEAR UP! - PROGRAMMA DEAR EU - NDICI CHALLENGE/2023/448-378</t>
  </si>
  <si>
    <t>ALLEGATO H  Rendiconto del PROGETTO</t>
  </si>
  <si>
    <t>Rendiconto per voce</t>
  </si>
  <si>
    <t>PROGETTO:</t>
  </si>
  <si>
    <t xml:space="preserve">Acronimo Progetto: </t>
  </si>
  <si>
    <t xml:space="preserve">Soggetto proponente: </t>
  </si>
  <si>
    <t>Tipologia di spesa</t>
  </si>
  <si>
    <t>Tutte le Annualità</t>
  </si>
  <si>
    <t>Unità</t>
  </si>
  <si>
    <t>n°  unità</t>
  </si>
  <si>
    <t>Costo Unitario (in EURO)</t>
  </si>
  <si>
    <t>Costo totale (in EURO)</t>
  </si>
  <si>
    <t>1. Risorse Umane</t>
  </si>
  <si>
    <t xml:space="preserve"> 1.1 es. Coordinatore</t>
  </si>
  <si>
    <t>Per mese (valore medio)</t>
  </si>
  <si>
    <t>1.2 es. Project Manager</t>
  </si>
  <si>
    <t>1.3 Es. Personale Amministrativo/ di supporto</t>
  </si>
  <si>
    <t>1.4 _________________</t>
  </si>
  <si>
    <t>Per mese</t>
  </si>
  <si>
    <t>Subtotale 1. Risorse Umane</t>
  </si>
  <si>
    <t>2. Viaggi e permanenza</t>
  </si>
  <si>
    <t xml:space="preserve">2.1 Viaggi </t>
  </si>
  <si>
    <t>Per viaggi(valore medio)</t>
  </si>
  <si>
    <t>2.2 Trasporti locali (più di 50 km)</t>
  </si>
  <si>
    <t>Per viaggio  (valore medio)</t>
  </si>
  <si>
    <t>2.3 Spese di missione (vitto ed alloggio)</t>
  </si>
  <si>
    <t>A corpo</t>
  </si>
  <si>
    <t>Subtotale 2. Viaggi e permanenza</t>
  </si>
  <si>
    <t>3. Ufficio/Costi per il progetto</t>
  </si>
  <si>
    <t>3.1 Affitto dell'ufficio</t>
  </si>
  <si>
    <t>3.2 Altri servizi (tel/fax, elettricità/riscaldamento, manutenzione</t>
  </si>
  <si>
    <t>Subtotale 3. ufficio/Costi del progetto</t>
  </si>
  <si>
    <t xml:space="preserve">4. Altri costi, servizi </t>
  </si>
  <si>
    <t>4.1 Spese per servizi esternalizzati (progettazione attività, realizzazione attività, collaudo, consulenze per la realizzazione del progetto, assistenza tecnica per l’avvio dell’iniziativa ecc...)
Attività  n. ____ Descrizione ____________________________________</t>
  </si>
  <si>
    <t>4.2 Spese per attività correlate alla realizzazione diretta del progetto 
Attività  n. ____ Descrizione ____________________________________</t>
  </si>
  <si>
    <t>4.3 Spese per attività correlate alla realizzazione diretta del progetto 
Attività  n. ____ Descrizione ____________________________________</t>
  </si>
  <si>
    <r>
      <rPr>
        <sz val="8"/>
        <color rgb="FF000000"/>
        <rFont val="Calibri"/>
      </rPr>
      <t xml:space="preserve">4.4 Spese per attività correlate alla realizzazione diretta del progetto 
Attività  n. ____ Descrizione ____________________________________
</t>
    </r>
    <r>
      <rPr>
        <i/>
        <sz val="8"/>
        <color rgb="FF000000"/>
        <rFont val="Calibri"/>
      </rPr>
      <t>Aggiungere righe se necessario</t>
    </r>
  </si>
  <si>
    <t>4.5 Pubblicazioni 
Attività  n. ____ Descrizione ____________________________________</t>
  </si>
  <si>
    <t>4.6 Studi, ricerche 
Attività  n. ____ Descrizione ____________________________________</t>
  </si>
  <si>
    <t>n.</t>
  </si>
  <si>
    <t>4.7 Traduzioni, interpretariato</t>
  </si>
  <si>
    <t>4.8 Costi per conferenze/seminari</t>
  </si>
  <si>
    <t>4.9 Servizi finanziari (costi di assicurazione bancaria, spese doganali, Fideiussione, etc.)</t>
  </si>
  <si>
    <t>Subtotale 4. Altri costi, servizi</t>
  </si>
  <si>
    <r>
      <rPr>
        <b/>
        <sz val="10"/>
        <color rgb="FF000000"/>
        <rFont val="Calibri"/>
      </rPr>
      <t xml:space="preserve">5. Subtotale Costi diretti del progetto 
</t>
    </r>
    <r>
      <rPr>
        <sz val="10"/>
        <color rgb="FF000000"/>
        <rFont val="Calibri"/>
      </rPr>
      <t>(Sub1 +Sub2 +Sub3 +Sub4)</t>
    </r>
  </si>
  <si>
    <t>6. Spese Generali ed Amministrative (max 7% della voce 5. totale dei costi diretti eleggibili del progetto)</t>
  </si>
  <si>
    <t>7. Totale costi eleggibili del progetto (5+ 6)</t>
  </si>
  <si>
    <t>Verifiche massimali</t>
  </si>
  <si>
    <t>Importo</t>
  </si>
  <si>
    <t>Massimale</t>
  </si>
  <si>
    <t>Verifica massimale</t>
  </si>
  <si>
    <t>Somma voce 1. e voce 2.</t>
  </si>
  <si>
    <t>Max 25% di Voce 5.Subtotale costi diretti del progetto</t>
  </si>
  <si>
    <t>Voce 3.</t>
  </si>
  <si>
    <t>Max 5% di Voce 5. Subtotale costi diretti del progetto</t>
  </si>
  <si>
    <t>Voce 4.</t>
  </si>
  <si>
    <t>Max 70% di Voce 5.Subtotale costi diretti del progetto</t>
  </si>
  <si>
    <t>Voce 6.</t>
  </si>
  <si>
    <t>Max 7% di Voce 5. Subtotale costi diretti del progetto</t>
  </si>
  <si>
    <t>Rendiconto DETTAGLIATO</t>
  </si>
  <si>
    <t>Soggetto proponente:</t>
  </si>
  <si>
    <t>TIPOLOGIA DI SPESA</t>
  </si>
  <si>
    <t>Num. tipologia di spesa (num. att. nel budget, ad es. 1.1)</t>
  </si>
  <si>
    <t>Descrizione tipologia di spesa</t>
  </si>
  <si>
    <t>n. documento</t>
  </si>
  <si>
    <t>data</t>
  </si>
  <si>
    <t>Soggetto emettente il documento di spesa</t>
  </si>
  <si>
    <t>Oggetto documento di spesa</t>
  </si>
  <si>
    <t xml:space="preserve">Importo </t>
  </si>
  <si>
    <t>1.1</t>
  </si>
  <si>
    <t>es. Risorse Umane - Coordinatore di progetto</t>
  </si>
  <si>
    <t>es. 0125</t>
  </si>
  <si>
    <t>es. 25/01/2025</t>
  </si>
  <si>
    <t>es. Associazione xxx</t>
  </si>
  <si>
    <t>es. Busta paga del Coordinatore di progetto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</si>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</sst>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"/>
    <numFmt numFmtId="165" formatCode="dd\/mm\/yy"/>
    <numFmt numFmtId="166" formatCode="[$€]#,##0.00"/>
    <numFmt numFmtId="167" formatCode="[$-410]h:mm"/>
    <numFmt numFmtId="168" formatCode="[$€-410]\ #,##0.00;[Red]\-[$€-410]\ #,##0.00"/>
    <numFmt numFmtId="169" formatCode="[$€-410]\ #,##0.00000;[Red]\-[$€-410]\ #,##0.00000"/>
  </numFmts>
  <fonts count="28">
    <font>
      <sz val="10"/>
      <color rgb="FF000000"/>
      <name val="Arial"/>
      <charset val="1"/>
    </font>
    <font>
      <b/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color rgb="FF000000"/>
      <name val="Arial"/>
      <charset val="1"/>
    </font>
    <font>
      <sz val="8"/>
      <color rgb="FF000000"/>
      <name val="Arial"/>
      <charset val="1"/>
    </font>
    <font>
      <sz val="10"/>
      <color rgb="FF000000"/>
      <name val="Calibri"/>
      <charset val="1"/>
    </font>
    <font>
      <b/>
      <sz val="8"/>
      <color rgb="FF000000"/>
      <name val="Calibri"/>
      <charset val="1"/>
    </font>
    <font>
      <b/>
      <sz val="14"/>
      <color rgb="FF000000"/>
      <name val="Calibri"/>
      <charset val="1"/>
    </font>
    <font>
      <b/>
      <sz val="9"/>
      <color rgb="FF000000"/>
      <name val="Calibri"/>
      <charset val="1"/>
    </font>
    <font>
      <sz val="9"/>
      <color rgb="FF000000"/>
      <name val="Calibri"/>
      <charset val="1"/>
    </font>
    <font>
      <sz val="8"/>
      <color rgb="FF000000"/>
      <name val="Calibri"/>
      <charset val="1"/>
    </font>
    <font>
      <i/>
      <sz val="8"/>
      <color rgb="FF000000"/>
      <name val="Calibri"/>
      <charset val="1"/>
    </font>
    <font>
      <b/>
      <i/>
      <sz val="9"/>
      <color rgb="FF000000"/>
      <name val="Calibri"/>
      <charset val="1"/>
    </font>
    <font>
      <b/>
      <i/>
      <sz val="8"/>
      <color rgb="FF000000"/>
      <name val="Calibri"/>
      <charset val="1"/>
    </font>
    <font>
      <i/>
      <sz val="9"/>
      <color rgb="FF000000"/>
      <name val="Calibri"/>
      <charset val="1"/>
    </font>
    <font>
      <b/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i/>
      <sz val="10"/>
      <color rgb="FFFFFFFF"/>
      <name val="Calibri"/>
      <charset val="1"/>
    </font>
    <font>
      <sz val="7"/>
      <color rgb="FF000000"/>
      <name val="Calibri"/>
      <charset val="1"/>
    </font>
    <font>
      <sz val="8"/>
      <color rgb="FF000000"/>
      <name val="Calibri"/>
    </font>
    <font>
      <b/>
      <sz val="9"/>
      <color rgb="FF000000"/>
      <name val="Arial"/>
    </font>
    <font>
      <i/>
      <sz val="8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i/>
      <sz val="8"/>
      <color rgb="FF000000"/>
      <name val="Arial"/>
      <charset val="1"/>
    </font>
    <font>
      <b/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FFD966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2CC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FFD966"/>
        <bgColor rgb="FFFFCC99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/>
    <xf numFmtId="0" fontId="0" fillId="2" borderId="0" xfId="0" applyFill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164" fontId="6" fillId="0" borderId="4" xfId="0" applyNumberFormat="1" applyFont="1" applyBorder="1" applyAlignment="1">
      <alignment horizontal="right" wrapText="1"/>
    </xf>
    <xf numFmtId="0" fontId="6" fillId="4" borderId="2" xfId="0" applyFont="1" applyFill="1" applyBorder="1" applyAlignment="1">
      <alignment wrapText="1"/>
    </xf>
    <xf numFmtId="164" fontId="6" fillId="0" borderId="5" xfId="0" applyNumberFormat="1" applyFont="1" applyBorder="1" applyAlignment="1">
      <alignment horizontal="right" wrapText="1"/>
    </xf>
    <xf numFmtId="0" fontId="6" fillId="4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6" fontId="6" fillId="0" borderId="6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horizontal="right" wrapText="1"/>
    </xf>
    <xf numFmtId="167" fontId="6" fillId="0" borderId="5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165" fontId="6" fillId="0" borderId="2" xfId="0" applyNumberFormat="1" applyFont="1" applyBorder="1" applyAlignment="1">
      <alignment wrapText="1"/>
    </xf>
    <xf numFmtId="14" fontId="6" fillId="0" borderId="6" xfId="0" applyNumberFormat="1" applyFont="1" applyBorder="1" applyAlignment="1">
      <alignment wrapText="1"/>
    </xf>
    <xf numFmtId="0" fontId="3" fillId="0" borderId="0" xfId="0" applyFont="1"/>
    <xf numFmtId="168" fontId="3" fillId="0" borderId="0" xfId="0" applyNumberFormat="1" applyFont="1"/>
    <xf numFmtId="169" fontId="3" fillId="0" borderId="0" xfId="0" applyNumberFormat="1" applyFont="1"/>
    <xf numFmtId="0" fontId="7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4" fillId="5" borderId="10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4" fillId="5" borderId="4" xfId="0" applyFont="1" applyFill="1" applyBorder="1" applyAlignment="1">
      <alignment vertical="center"/>
    </xf>
    <xf numFmtId="0" fontId="10" fillId="5" borderId="11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vertical="center"/>
    </xf>
    <xf numFmtId="0" fontId="12" fillId="0" borderId="17" xfId="0" applyFont="1" applyBorder="1" applyAlignment="1">
      <alignment wrapText="1"/>
    </xf>
    <xf numFmtId="0" fontId="12" fillId="0" borderId="12" xfId="0" applyFont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17" fillId="5" borderId="21" xfId="0" applyFont="1" applyFill="1" applyBorder="1" applyAlignment="1">
      <alignment vertical="center" wrapText="1"/>
    </xf>
    <xf numFmtId="0" fontId="17" fillId="5" borderId="22" xfId="0" applyFont="1" applyFill="1" applyBorder="1" applyAlignment="1">
      <alignment vertical="center"/>
    </xf>
    <xf numFmtId="0" fontId="18" fillId="6" borderId="18" xfId="0" applyFont="1" applyFill="1" applyBorder="1" applyAlignment="1">
      <alignment vertical="center" wrapText="1"/>
    </xf>
    <xf numFmtId="0" fontId="19" fillId="6" borderId="19" xfId="0" applyFont="1" applyFill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1" fillId="8" borderId="0" xfId="0" applyFont="1" applyFill="1"/>
    <xf numFmtId="0" fontId="12" fillId="8" borderId="0" xfId="0" applyFont="1" applyFill="1" applyAlignment="1">
      <alignment horizontal="left"/>
    </xf>
    <xf numFmtId="0" fontId="11" fillId="8" borderId="0" xfId="0" applyFont="1" applyFill="1" applyAlignment="1">
      <alignment horizontal="center"/>
    </xf>
    <xf numFmtId="0" fontId="21" fillId="0" borderId="16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0" fontId="10" fillId="3" borderId="4" xfId="0" applyFont="1" applyFill="1" applyBorder="1" applyAlignment="1">
      <alignment horizontal="left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2" fontId="12" fillId="0" borderId="5" xfId="0" applyNumberFormat="1" applyFont="1" applyBorder="1" applyAlignment="1">
      <alignment vertical="center"/>
    </xf>
    <xf numFmtId="4" fontId="12" fillId="9" borderId="13" xfId="0" applyNumberFormat="1" applyFont="1" applyFill="1" applyBorder="1" applyAlignment="1">
      <alignment vertical="center"/>
    </xf>
    <xf numFmtId="4" fontId="12" fillId="9" borderId="4" xfId="0" applyNumberFormat="1" applyFont="1" applyFill="1" applyBorder="1" applyAlignment="1">
      <alignment vertical="center"/>
    </xf>
    <xf numFmtId="0" fontId="15" fillId="5" borderId="4" xfId="0" applyFont="1" applyFill="1" applyBorder="1" applyAlignment="1">
      <alignment horizontal="left" vertical="center"/>
    </xf>
    <xf numFmtId="2" fontId="8" fillId="5" borderId="4" xfId="0" applyNumberFormat="1" applyFont="1" applyFill="1" applyBorder="1" applyAlignment="1">
      <alignment vertical="center"/>
    </xf>
    <xf numFmtId="4" fontId="8" fillId="5" borderId="4" xfId="0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vertical="center"/>
    </xf>
    <xf numFmtId="0" fontId="14" fillId="5" borderId="4" xfId="0" applyFont="1" applyFill="1" applyBorder="1" applyAlignment="1">
      <alignment horizontal="left" vertical="center"/>
    </xf>
    <xf numFmtId="2" fontId="14" fillId="5" borderId="4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vertical="center"/>
    </xf>
    <xf numFmtId="2" fontId="10" fillId="5" borderId="12" xfId="0" applyNumberFormat="1" applyFont="1" applyFill="1" applyBorder="1" applyAlignment="1">
      <alignment horizontal="left" vertical="center" wrapText="1"/>
    </xf>
    <xf numFmtId="4" fontId="10" fillId="5" borderId="12" xfId="0" applyNumberFormat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/>
    </xf>
    <xf numFmtId="0" fontId="16" fillId="5" borderId="4" xfId="0" applyFont="1" applyFill="1" applyBorder="1" applyAlignment="1">
      <alignment horizontal="left" vertical="center"/>
    </xf>
    <xf numFmtId="2" fontId="16" fillId="5" borderId="4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left"/>
    </xf>
    <xf numFmtId="2" fontId="12" fillId="0" borderId="12" xfId="0" applyNumberFormat="1" applyFont="1" applyBorder="1" applyAlignment="1">
      <alignment vertical="center"/>
    </xf>
    <xf numFmtId="0" fontId="14" fillId="5" borderId="12" xfId="0" applyFont="1" applyFill="1" applyBorder="1" applyAlignment="1">
      <alignment horizontal="left" vertical="center"/>
    </xf>
    <xf numFmtId="2" fontId="14" fillId="5" borderId="12" xfId="0" applyNumberFormat="1" applyFont="1" applyFill="1" applyBorder="1" applyAlignment="1">
      <alignment vertical="center"/>
    </xf>
    <xf numFmtId="4" fontId="10" fillId="5" borderId="12" xfId="0" applyNumberFormat="1" applyFont="1" applyFill="1" applyBorder="1" applyAlignment="1">
      <alignment vertical="center"/>
    </xf>
    <xf numFmtId="0" fontId="24" fillId="5" borderId="21" xfId="0" applyFont="1" applyFill="1" applyBorder="1" applyAlignment="1">
      <alignment vertical="center" wrapText="1"/>
    </xf>
    <xf numFmtId="0" fontId="17" fillId="5" borderId="22" xfId="0" applyFont="1" applyFill="1" applyBorder="1" applyAlignment="1">
      <alignment horizontal="left" vertical="center"/>
    </xf>
    <xf numFmtId="2" fontId="17" fillId="5" borderId="22" xfId="0" applyNumberFormat="1" applyFont="1" applyFill="1" applyBorder="1" applyAlignment="1">
      <alignment vertical="center"/>
    </xf>
    <xf numFmtId="4" fontId="17" fillId="5" borderId="22" xfId="0" applyNumberFormat="1" applyFont="1" applyFill="1" applyBorder="1" applyAlignment="1">
      <alignment vertical="center"/>
    </xf>
    <xf numFmtId="0" fontId="19" fillId="6" borderId="19" xfId="0" applyFont="1" applyFill="1" applyBorder="1" applyAlignment="1">
      <alignment horizontal="left" vertical="center"/>
    </xf>
    <xf numFmtId="2" fontId="19" fillId="6" borderId="20" xfId="0" applyNumberFormat="1" applyFont="1" applyFill="1" applyBorder="1" applyAlignment="1">
      <alignment vertical="center"/>
    </xf>
    <xf numFmtId="4" fontId="18" fillId="6" borderId="22" xfId="0" applyNumberFormat="1" applyFont="1" applyFill="1" applyBorder="1" applyAlignment="1">
      <alignment vertical="center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right" wrapText="1"/>
    </xf>
    <xf numFmtId="0" fontId="26" fillId="0" borderId="23" xfId="0" applyFont="1" applyBorder="1" applyAlignment="1">
      <alignment wrapText="1"/>
    </xf>
    <xf numFmtId="165" fontId="26" fillId="4" borderId="23" xfId="0" applyNumberFormat="1" applyFont="1" applyFill="1" applyBorder="1" applyAlignment="1">
      <alignment horizontal="right" wrapText="1"/>
    </xf>
    <xf numFmtId="0" fontId="6" fillId="4" borderId="23" xfId="0" applyFont="1" applyFill="1" applyBorder="1" applyAlignment="1">
      <alignment wrapText="1"/>
    </xf>
    <xf numFmtId="165" fontId="6" fillId="4" borderId="23" xfId="0" applyNumberFormat="1" applyFont="1" applyFill="1" applyBorder="1" applyAlignment="1">
      <alignment wrapText="1"/>
    </xf>
    <xf numFmtId="49" fontId="6" fillId="0" borderId="23" xfId="0" applyNumberFormat="1" applyFont="1" applyBorder="1" applyAlignment="1">
      <alignment horizontal="right" wrapText="1"/>
    </xf>
    <xf numFmtId="0" fontId="6" fillId="0" borderId="23" xfId="0" applyFont="1" applyBorder="1" applyAlignment="1">
      <alignment wrapText="1"/>
    </xf>
    <xf numFmtId="14" fontId="6" fillId="0" borderId="23" xfId="0" applyNumberFormat="1" applyFont="1" applyBorder="1" applyAlignment="1">
      <alignment wrapText="1"/>
    </xf>
    <xf numFmtId="166" fontId="6" fillId="0" borderId="23" xfId="0" applyNumberFormat="1" applyFont="1" applyBorder="1" applyAlignment="1">
      <alignment horizontal="right" wrapText="1"/>
    </xf>
    <xf numFmtId="0" fontId="26" fillId="0" borderId="23" xfId="0" applyFont="1" applyBorder="1"/>
    <xf numFmtId="0" fontId="26" fillId="4" borderId="24" xfId="0" applyFont="1" applyFill="1" applyBorder="1" applyAlignment="1">
      <alignment wrapText="1"/>
    </xf>
    <xf numFmtId="0" fontId="6" fillId="4" borderId="24" xfId="0" applyFont="1" applyFill="1" applyBorder="1" applyAlignment="1">
      <alignment wrapText="1"/>
    </xf>
    <xf numFmtId="166" fontId="6" fillId="4" borderId="25" xfId="0" applyNumberFormat="1" applyFont="1" applyFill="1" applyBorder="1" applyAlignment="1">
      <alignment horizontal="right" wrapText="1"/>
    </xf>
    <xf numFmtId="0" fontId="1" fillId="0" borderId="26" xfId="0" applyFont="1" applyBorder="1" applyAlignment="1">
      <alignment vertical="top" wrapText="1"/>
    </xf>
    <xf numFmtId="0" fontId="6" fillId="0" borderId="27" xfId="0" applyFont="1" applyBorder="1" applyAlignment="1">
      <alignment wrapText="1"/>
    </xf>
    <xf numFmtId="164" fontId="26" fillId="0" borderId="23" xfId="0" applyNumberFormat="1" applyFont="1" applyBorder="1" applyAlignment="1">
      <alignment horizontal="right" wrapText="1"/>
    </xf>
    <xf numFmtId="0" fontId="9" fillId="2" borderId="0" xfId="0" applyFont="1" applyFill="1" applyAlignment="1">
      <alignment wrapText="1"/>
    </xf>
    <xf numFmtId="0" fontId="21" fillId="0" borderId="17" xfId="0" applyFont="1" applyBorder="1" applyAlignment="1">
      <alignment horizontal="left" wrapText="1"/>
    </xf>
    <xf numFmtId="0" fontId="2" fillId="2" borderId="0" xfId="0" applyFont="1" applyFill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22" fillId="0" borderId="0" xfId="0" applyFont="1" applyAlignment="1">
      <alignment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9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1285560</xdr:colOff>
      <xdr:row>2</xdr:row>
      <xdr:rowOff>64605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28556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1438275</xdr:colOff>
      <xdr:row>0</xdr:row>
      <xdr:rowOff>0</xdr:rowOff>
    </xdr:from>
    <xdr:to>
      <xdr:col>0</xdr:col>
      <xdr:colOff>2301240</xdr:colOff>
      <xdr:row>2</xdr:row>
      <xdr:rowOff>145161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ECF0CCB-92F9-4963-8AEF-17057D10FCD6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0"/>
          <a:ext cx="862965" cy="632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564960</xdr:colOff>
      <xdr:row>2</xdr:row>
      <xdr:rowOff>7620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90320" cy="53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914400</xdr:colOff>
      <xdr:row>0</xdr:row>
      <xdr:rowOff>0</xdr:rowOff>
    </xdr:from>
    <xdr:to>
      <xdr:col>1</xdr:col>
      <xdr:colOff>1770242</xdr:colOff>
      <xdr:row>2</xdr:row>
      <xdr:rowOff>91440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95CC73A-B16D-42BD-BEA2-CC1EF1552943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7360" y="0"/>
          <a:ext cx="8558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55"/>
  <sheetViews>
    <sheetView tabSelected="1" topLeftCell="A46" zoomScaleNormal="100" workbookViewId="0">
      <selection activeCell="H5" sqref="H5"/>
    </sheetView>
  </sheetViews>
  <sheetFormatPr defaultColWidth="12.5703125" defaultRowHeight="12.6"/>
  <cols>
    <col min="1" max="1" width="45.85546875" customWidth="1"/>
    <col min="2" max="2" width="34.140625" customWidth="1"/>
    <col min="3" max="3" width="7.140625" customWidth="1"/>
    <col min="4" max="4" width="13" customWidth="1"/>
    <col min="5" max="5" width="17.85546875" bestFit="1" customWidth="1"/>
    <col min="6" max="25" width="9.140625" customWidth="1"/>
  </cols>
  <sheetData>
    <row r="1" spans="1:26" ht="12.95">
      <c r="A1" s="25"/>
      <c r="B1" s="118"/>
      <c r="C1" s="118"/>
      <c r="D1" s="118"/>
      <c r="E1" s="11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4.75" customHeight="1">
      <c r="A2" s="25"/>
      <c r="B2" s="119" t="s">
        <v>0</v>
      </c>
      <c r="C2" s="119"/>
      <c r="D2" s="119"/>
      <c r="E2" s="119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2.95">
      <c r="A3" s="25"/>
      <c r="B3" s="118"/>
      <c r="C3" s="118"/>
      <c r="D3" s="118"/>
      <c r="E3" s="118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2.9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6">
      <c r="A5" s="113" t="s">
        <v>1</v>
      </c>
      <c r="B5" s="113"/>
      <c r="C5" s="113"/>
      <c r="D5" s="113"/>
      <c r="E5" s="113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2.9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7.45" customHeight="1">
      <c r="A7" s="111" t="s">
        <v>2</v>
      </c>
      <c r="B7" s="111"/>
      <c r="C7" s="111"/>
      <c r="D7" s="111"/>
      <c r="E7" s="111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2.75" customHeight="1">
      <c r="A8" s="114" t="s">
        <v>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2.75" customHeight="1">
      <c r="A9" s="114" t="s">
        <v>4</v>
      </c>
      <c r="B9" s="114"/>
      <c r="C9" s="114"/>
      <c r="D9" s="115" t="s">
        <v>5</v>
      </c>
      <c r="E9" s="115"/>
      <c r="F9" s="115"/>
      <c r="G9" s="115"/>
      <c r="H9" s="115"/>
      <c r="I9" s="11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2.9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2.75" customHeight="1">
      <c r="A11" s="116" t="s">
        <v>6</v>
      </c>
      <c r="B11" s="117" t="s">
        <v>7</v>
      </c>
      <c r="C11" s="117"/>
      <c r="D11" s="117"/>
      <c r="E11" s="11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4" customHeight="1">
      <c r="A12" s="116"/>
      <c r="B12" s="60" t="s">
        <v>8</v>
      </c>
      <c r="C12" s="28" t="s">
        <v>9</v>
      </c>
      <c r="D12" s="61" t="s">
        <v>10</v>
      </c>
      <c r="E12" s="62" t="s">
        <v>11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95" customHeight="1">
      <c r="A13" s="120"/>
      <c r="B13" s="121"/>
      <c r="C13" s="121"/>
      <c r="D13" s="121"/>
      <c r="E13" s="12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.6" customHeight="1">
      <c r="A14" s="123" t="s">
        <v>12</v>
      </c>
      <c r="B14" s="124"/>
      <c r="C14" s="124"/>
      <c r="D14" s="124"/>
      <c r="E14" s="125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2.6" customHeight="1">
      <c r="A15" s="63" t="s">
        <v>13</v>
      </c>
      <c r="B15" s="64" t="s">
        <v>14</v>
      </c>
      <c r="C15" s="38">
        <v>3</v>
      </c>
      <c r="D15" s="65">
        <v>380</v>
      </c>
      <c r="E15" s="66">
        <f>+C15*D15</f>
        <v>1140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2.6" customHeight="1">
      <c r="A16" s="63" t="s">
        <v>15</v>
      </c>
      <c r="B16" s="64" t="s">
        <v>14</v>
      </c>
      <c r="C16" s="38"/>
      <c r="D16" s="65"/>
      <c r="E16" s="66">
        <f t="shared" ref="E16:E17" si="0">+C16*D16</f>
        <v>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21" customHeight="1">
      <c r="A17" s="63" t="s">
        <v>16</v>
      </c>
      <c r="B17" s="64" t="s">
        <v>14</v>
      </c>
      <c r="C17" s="38"/>
      <c r="D17" s="65"/>
      <c r="E17" s="66">
        <f t="shared" si="0"/>
        <v>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2.6" customHeight="1">
      <c r="A18" s="63" t="s">
        <v>17</v>
      </c>
      <c r="B18" s="64" t="s">
        <v>18</v>
      </c>
      <c r="C18" s="38"/>
      <c r="D18" s="65"/>
      <c r="E18" s="67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2.6" customHeight="1">
      <c r="A19" s="34" t="s">
        <v>19</v>
      </c>
      <c r="B19" s="68"/>
      <c r="C19" s="35"/>
      <c r="D19" s="69"/>
      <c r="E19" s="70">
        <f>SUM(E15:E18)</f>
        <v>1140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2.6" customHeight="1">
      <c r="A20" s="120"/>
      <c r="B20" s="121"/>
      <c r="C20" s="121"/>
      <c r="D20" s="121"/>
      <c r="E20" s="12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2.6" customHeight="1">
      <c r="A21" s="123" t="s">
        <v>20</v>
      </c>
      <c r="B21" s="124"/>
      <c r="C21" s="124"/>
      <c r="D21" s="124"/>
      <c r="E21" s="125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2.6" customHeight="1">
      <c r="A22" s="37" t="s">
        <v>21</v>
      </c>
      <c r="B22" s="71" t="s">
        <v>22</v>
      </c>
      <c r="C22" s="38">
        <v>1</v>
      </c>
      <c r="D22" s="65">
        <v>150</v>
      </c>
      <c r="E22" s="66">
        <f t="shared" ref="E22:E24" si="1">+C22*D22</f>
        <v>150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2.6" customHeight="1">
      <c r="A23" s="39" t="s">
        <v>23</v>
      </c>
      <c r="B23" s="64" t="s">
        <v>24</v>
      </c>
      <c r="C23" s="38"/>
      <c r="D23" s="65"/>
      <c r="E23" s="66">
        <f t="shared" si="1"/>
        <v>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2.6" customHeight="1">
      <c r="A24" s="32" t="s">
        <v>25</v>
      </c>
      <c r="B24" s="64" t="s">
        <v>26</v>
      </c>
      <c r="C24" s="33"/>
      <c r="D24" s="72"/>
      <c r="E24" s="66">
        <f t="shared" si="1"/>
        <v>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6" customHeight="1">
      <c r="A25" s="34" t="s">
        <v>27</v>
      </c>
      <c r="B25" s="73"/>
      <c r="C25" s="40"/>
      <c r="D25" s="74"/>
      <c r="E25" s="75">
        <f>+E22+E23+E24</f>
        <v>150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2.6" customHeight="1">
      <c r="A26" s="120"/>
      <c r="B26" s="121"/>
      <c r="C26" s="121"/>
      <c r="D26" s="121"/>
      <c r="E26" s="12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2.6" customHeight="1">
      <c r="A27" s="41" t="s">
        <v>28</v>
      </c>
      <c r="B27" s="42"/>
      <c r="C27" s="42"/>
      <c r="D27" s="76"/>
      <c r="E27" s="77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2.6" customHeight="1">
      <c r="A28" s="39" t="s">
        <v>29</v>
      </c>
      <c r="B28" s="64" t="s">
        <v>18</v>
      </c>
      <c r="C28" s="33">
        <v>12</v>
      </c>
      <c r="D28" s="72">
        <v>25</v>
      </c>
      <c r="E28" s="66">
        <f t="shared" ref="E28:E29" si="2">+C28*D28</f>
        <v>300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6" customHeight="1">
      <c r="A29" s="39" t="s">
        <v>30</v>
      </c>
      <c r="B29" s="78" t="s">
        <v>26</v>
      </c>
      <c r="C29" s="33"/>
      <c r="D29" s="72"/>
      <c r="E29" s="66">
        <f t="shared" si="2"/>
        <v>0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2.6" customHeight="1">
      <c r="A30" s="34" t="s">
        <v>31</v>
      </c>
      <c r="B30" s="79"/>
      <c r="C30" s="43"/>
      <c r="D30" s="80"/>
      <c r="E30" s="75">
        <f>SUM(E28:E29)</f>
        <v>300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2.6" customHeight="1">
      <c r="A31" s="120"/>
      <c r="B31" s="121"/>
      <c r="C31" s="121"/>
      <c r="D31" s="121"/>
      <c r="E31" s="122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4.1" customHeight="1">
      <c r="A32" s="34" t="s">
        <v>32</v>
      </c>
      <c r="B32" s="73"/>
      <c r="C32" s="40"/>
      <c r="D32" s="74"/>
      <c r="E32" s="75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4.1" customHeight="1">
      <c r="A33" s="58" t="s">
        <v>33</v>
      </c>
      <c r="B33" s="78" t="s">
        <v>26</v>
      </c>
      <c r="C33" s="38">
        <v>6</v>
      </c>
      <c r="D33" s="65">
        <v>500</v>
      </c>
      <c r="E33" s="66">
        <f t="shared" ref="E33:E41" si="3">+C33*D33</f>
        <v>3000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21" customHeight="1">
      <c r="A34" s="59" t="s">
        <v>34</v>
      </c>
      <c r="B34" s="78" t="s">
        <v>26</v>
      </c>
      <c r="C34" s="33"/>
      <c r="D34" s="72"/>
      <c r="E34" s="66">
        <f t="shared" si="3"/>
        <v>0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2.6" customHeight="1">
      <c r="A35" s="59" t="s">
        <v>35</v>
      </c>
      <c r="B35" s="78" t="s">
        <v>26</v>
      </c>
      <c r="C35" s="33"/>
      <c r="D35" s="72"/>
      <c r="E35" s="66">
        <f t="shared" si="3"/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6" customHeight="1">
      <c r="A36" s="59" t="s">
        <v>36</v>
      </c>
      <c r="B36" s="78" t="s">
        <v>26</v>
      </c>
      <c r="C36" s="33"/>
      <c r="D36" s="72"/>
      <c r="E36" s="66">
        <f t="shared" si="3"/>
        <v>0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2.6" customHeight="1">
      <c r="A37" s="44" t="s">
        <v>37</v>
      </c>
      <c r="B37" s="81" t="s">
        <v>26</v>
      </c>
      <c r="C37" s="33"/>
      <c r="D37" s="72"/>
      <c r="E37" s="66">
        <f t="shared" si="3"/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6" customHeight="1">
      <c r="A38" s="44" t="s">
        <v>38</v>
      </c>
      <c r="B38" s="81" t="s">
        <v>39</v>
      </c>
      <c r="C38" s="33"/>
      <c r="D38" s="72"/>
      <c r="E38" s="66">
        <f t="shared" si="3"/>
        <v>0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2.6" customHeight="1">
      <c r="A39" s="44" t="s">
        <v>40</v>
      </c>
      <c r="B39" s="81" t="s">
        <v>39</v>
      </c>
      <c r="C39" s="45"/>
      <c r="D39" s="82"/>
      <c r="E39" s="66">
        <f t="shared" si="3"/>
        <v>0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2.6" customHeight="1">
      <c r="A40" s="44" t="s">
        <v>41</v>
      </c>
      <c r="B40" s="81" t="s">
        <v>39</v>
      </c>
      <c r="C40" s="45"/>
      <c r="D40" s="82"/>
      <c r="E40" s="66">
        <f t="shared" si="3"/>
        <v>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1">
      <c r="A41" s="112" t="s">
        <v>42</v>
      </c>
      <c r="B41" s="81" t="s">
        <v>26</v>
      </c>
      <c r="C41" s="45"/>
      <c r="D41" s="82"/>
      <c r="E41" s="66">
        <f t="shared" si="3"/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6" customHeight="1">
      <c r="A42" s="34" t="s">
        <v>43</v>
      </c>
      <c r="B42" s="83"/>
      <c r="C42" s="46"/>
      <c r="D42" s="84"/>
      <c r="E42" s="85">
        <f>SUM(E33:E41)</f>
        <v>3000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2.6" customHeight="1">
      <c r="A43" s="120"/>
      <c r="B43" s="121"/>
      <c r="C43" s="121"/>
      <c r="D43" s="121"/>
      <c r="E43" s="12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26.1">
      <c r="A44" s="86" t="s">
        <v>44</v>
      </c>
      <c r="B44" s="87" t="s">
        <v>26</v>
      </c>
      <c r="C44" s="48"/>
      <c r="D44" s="88"/>
      <c r="E44" s="89">
        <f>+E42+E30+E25+E19</f>
        <v>4590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2.95">
      <c r="A45" s="120"/>
      <c r="B45" s="121"/>
      <c r="C45" s="121"/>
      <c r="D45" s="121"/>
      <c r="E45" s="122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26.1">
      <c r="A46" s="47" t="s">
        <v>45</v>
      </c>
      <c r="B46" s="87" t="s">
        <v>26</v>
      </c>
      <c r="C46" s="48"/>
      <c r="D46" s="88"/>
      <c r="E46" s="89">
        <f>0.07*E44</f>
        <v>321.3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2.95">
      <c r="A47" s="120"/>
      <c r="B47" s="121"/>
      <c r="C47" s="121"/>
      <c r="D47" s="121"/>
      <c r="E47" s="122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2.95">
      <c r="A48" s="49" t="s">
        <v>46</v>
      </c>
      <c r="B48" s="90"/>
      <c r="C48" s="50"/>
      <c r="D48" s="91"/>
      <c r="E48" s="92">
        <f>+E44+E46</f>
        <v>4911.3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2.95">
      <c r="A49" s="25"/>
      <c r="B49" s="51"/>
      <c r="C49" s="51"/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9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2.95">
      <c r="A51" s="53" t="s">
        <v>47</v>
      </c>
      <c r="B51" s="53" t="s">
        <v>47</v>
      </c>
      <c r="C51" s="54" t="s">
        <v>48</v>
      </c>
      <c r="D51" s="54" t="s">
        <v>49</v>
      </c>
      <c r="E51" s="53" t="s">
        <v>50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2.95">
      <c r="A52" s="55" t="s">
        <v>51</v>
      </c>
      <c r="B52" s="56" t="s">
        <v>52</v>
      </c>
      <c r="C52" s="57">
        <f>E22+E28</f>
        <v>450</v>
      </c>
      <c r="D52" s="57">
        <f>E44*0.25</f>
        <v>1147.5</v>
      </c>
      <c r="E52" s="55" t="str">
        <f>IF(C52&lt;=D52,"OK","Valore sopra il massimale")</f>
        <v>OK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2.95">
      <c r="A53" s="55" t="s">
        <v>53</v>
      </c>
      <c r="B53" s="56" t="s">
        <v>54</v>
      </c>
      <c r="C53" s="57">
        <f t="shared" ref="C53:C55" si="4">E23+E29</f>
        <v>0</v>
      </c>
      <c r="D53" s="57">
        <f>E45*0.05</f>
        <v>0</v>
      </c>
      <c r="E53" s="55" t="str">
        <f>IF(C53&lt;=D53,"OK","Valore sopra il massimale")</f>
        <v>OK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2.95">
      <c r="A54" s="55" t="s">
        <v>55</v>
      </c>
      <c r="B54" s="56" t="s">
        <v>56</v>
      </c>
      <c r="C54" s="57">
        <f t="shared" si="4"/>
        <v>300</v>
      </c>
      <c r="D54" s="57">
        <f>E46*0.7</f>
        <v>224.91</v>
      </c>
      <c r="E54" s="55" t="str">
        <f t="shared" ref="E54:E55" si="5">IF(C54&lt;=D54,"OK","Valore sopra il massimale")</f>
        <v>Valore sopra il massimale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2.95">
      <c r="A55" s="55" t="s">
        <v>57</v>
      </c>
      <c r="B55" s="56" t="s">
        <v>58</v>
      </c>
      <c r="C55" s="57">
        <f t="shared" si="4"/>
        <v>150</v>
      </c>
      <c r="D55" s="57">
        <f>E47*0.07</f>
        <v>0</v>
      </c>
      <c r="E55" s="55" t="str">
        <f t="shared" si="5"/>
        <v>Valore sopra il massimale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2.9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2.9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2.9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2.9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2.9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2.9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2.9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2.9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2.9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2.9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2.9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2.9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2.9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2.9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2.9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2.9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2.9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2.9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2.9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2.9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2.9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2.9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2.9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2.9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2.9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2.9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2.9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2.9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2.9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2.9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2.9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2.9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2.9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2.9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2.9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2.9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2.9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2.9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2.9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2.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2.9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2.9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2.9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2.9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2.9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2.9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2.9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2.9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2.9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2.9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2.9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2.9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2.9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2.9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2.9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2.9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2.9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2.9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2.9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2.9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2.9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2.9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2.9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2.9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2.9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2.9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2.9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2.9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2.9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2.9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2.9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2.9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2.9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2.9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2.9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2.9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2.9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2.9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2.9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2.9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2.9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2.9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2.9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2.9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2.9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2.9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2.9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2.9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2.9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2.9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2.9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2.9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2.9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2.9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2.9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2.9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2.9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2.9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2.9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2.9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2.9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2.9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2.9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2.9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2.9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2.9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2.9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2.9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2.9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2.9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2.9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2.9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2.9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2.9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2.9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2.9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2.9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2.9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2.9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2.9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2.9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2.9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2.9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2.9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2.9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2.9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2.9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2.9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2.9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2.9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2.9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2.9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2.9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2.9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2.9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2.9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2.9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2.9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2.9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2.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2.9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2.9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2.9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2.9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2.9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2.9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2.9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2.9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2.9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2.9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2.9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2.9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2.9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2.9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2.9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2.9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2.9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2.9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2.9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2.9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2.9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2.9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2.9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2.9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2.9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2.9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2.9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2.9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2.9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2.9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2.9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2.9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2.9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2.9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2.9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2.9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2.9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2.9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2.9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2.9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2.9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2.9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2.9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2.9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2.9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2.9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2.9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2.9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2.9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2.9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2.9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2.9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2.9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2.9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2.9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2.9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2.9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2.9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2.9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2.9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</sheetData>
  <mergeCells count="17">
    <mergeCell ref="A31:E31"/>
    <mergeCell ref="A43:E43"/>
    <mergeCell ref="A45:E45"/>
    <mergeCell ref="A47:E47"/>
    <mergeCell ref="A13:E13"/>
    <mergeCell ref="A14:E14"/>
    <mergeCell ref="A20:E20"/>
    <mergeCell ref="A21:E21"/>
    <mergeCell ref="A26:E26"/>
    <mergeCell ref="A9:C9"/>
    <mergeCell ref="D9:I9"/>
    <mergeCell ref="A11:A12"/>
    <mergeCell ref="B11:E11"/>
    <mergeCell ref="B1:E1"/>
    <mergeCell ref="B3:E3"/>
    <mergeCell ref="A8:K8"/>
    <mergeCell ref="B2:E2"/>
  </mergeCells>
  <printOptions horizontalCentered="1"/>
  <pageMargins left="0.37986111111111098" right="0.22986111111111099" top="0.47222222222222199" bottom="0.40972222222222199" header="0" footer="0"/>
  <pageSetup paperSize="9" fitToWidth="0" orientation="portrait" horizontalDpi="300" verticalDpi="300" r:id="rId1"/>
  <headerFooter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zoomScaleNormal="100" workbookViewId="0">
      <selection activeCell="I4" sqref="I4"/>
    </sheetView>
  </sheetViews>
  <sheetFormatPr defaultColWidth="12.5703125" defaultRowHeight="12.75" customHeight="1"/>
  <cols>
    <col min="1" max="1" width="12" customWidth="1"/>
    <col min="2" max="2" width="40.85546875" customWidth="1"/>
    <col min="3" max="3" width="13.42578125" customWidth="1"/>
    <col min="4" max="4" width="13" customWidth="1"/>
    <col min="5" max="5" width="21.85546875" customWidth="1"/>
    <col min="6" max="6" width="40.140625" customWidth="1"/>
    <col min="7" max="7" width="10.42578125" customWidth="1"/>
    <col min="8" max="8" width="8.5703125" customWidth="1"/>
    <col min="9" max="9" width="10.5703125" customWidth="1"/>
    <col min="10" max="22" width="8.5703125" customWidth="1"/>
  </cols>
  <sheetData>
    <row r="1" spans="1:22" ht="27.75" customHeight="1">
      <c r="C1" s="119" t="s">
        <v>0</v>
      </c>
      <c r="D1" s="119"/>
      <c r="E1" s="119"/>
      <c r="F1" s="119"/>
      <c r="G1" s="119"/>
    </row>
    <row r="2" spans="1:22" ht="12.6">
      <c r="D2" s="1"/>
      <c r="E2" s="2"/>
      <c r="F2" s="2"/>
      <c r="G2" s="2"/>
    </row>
    <row r="3" spans="1:22" ht="12.75" customHeight="1">
      <c r="C3" s="127"/>
      <c r="D3" s="127"/>
      <c r="E3" s="127"/>
      <c r="F3" s="127"/>
      <c r="G3" s="127"/>
      <c r="H3" s="3"/>
      <c r="I3" s="3"/>
      <c r="J3" s="3"/>
    </row>
    <row r="4" spans="1:22" ht="12.6"/>
    <row r="5" spans="1:22" ht="15.6">
      <c r="A5" s="128" t="s">
        <v>1</v>
      </c>
      <c r="B5" s="128"/>
      <c r="C5" s="128"/>
      <c r="D5" s="128"/>
      <c r="E5" s="128"/>
      <c r="F5" s="128"/>
      <c r="G5" s="128"/>
      <c r="H5" s="4"/>
      <c r="I5" s="4"/>
      <c r="J5" s="4"/>
    </row>
    <row r="6" spans="1:22" ht="15.6">
      <c r="A6" s="5"/>
      <c r="B6" s="5"/>
      <c r="C6" s="5"/>
      <c r="D6" s="5"/>
      <c r="E6" s="5"/>
      <c r="F6" s="5"/>
      <c r="G6" s="5"/>
      <c r="H6" s="4"/>
      <c r="I6" s="4"/>
      <c r="J6" s="4"/>
    </row>
    <row r="7" spans="1:22" ht="12.95">
      <c r="A7" s="6" t="s">
        <v>59</v>
      </c>
      <c r="B7" s="7"/>
      <c r="C7" s="7"/>
      <c r="D7" s="7"/>
      <c r="E7" s="7"/>
      <c r="F7" s="7"/>
      <c r="G7" s="7"/>
    </row>
    <row r="8" spans="1:22" ht="12.75" customHeight="1">
      <c r="A8" s="114" t="s">
        <v>3</v>
      </c>
      <c r="B8" s="114"/>
      <c r="C8" s="114"/>
      <c r="D8" s="114"/>
      <c r="E8" s="114"/>
      <c r="F8" s="114"/>
      <c r="G8" s="114"/>
    </row>
    <row r="9" spans="1:22" ht="12.75" customHeight="1">
      <c r="A9" s="114" t="s">
        <v>4</v>
      </c>
      <c r="B9" s="114"/>
      <c r="C9" s="114"/>
      <c r="D9" s="129" t="s">
        <v>60</v>
      </c>
      <c r="E9" s="115"/>
      <c r="F9" s="115"/>
      <c r="G9" s="115"/>
    </row>
    <row r="10" spans="1:22" ht="14.1">
      <c r="A10" s="8"/>
      <c r="B10" s="8"/>
      <c r="C10" s="8"/>
      <c r="D10" s="8"/>
      <c r="E10" s="8"/>
      <c r="F10" s="8"/>
      <c r="G10" s="8"/>
    </row>
    <row r="11" spans="1:22" ht="12.75" customHeight="1">
      <c r="A11" s="130" t="s">
        <v>61</v>
      </c>
      <c r="B11" s="131"/>
      <c r="C11" s="131"/>
      <c r="D11" s="131"/>
      <c r="E11" s="131"/>
      <c r="F11" s="131"/>
      <c r="G11" s="13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42">
      <c r="A12" s="93" t="s">
        <v>62</v>
      </c>
      <c r="B12" s="94" t="s">
        <v>63</v>
      </c>
      <c r="C12" s="94" t="s">
        <v>64</v>
      </c>
      <c r="D12" s="94" t="s">
        <v>65</v>
      </c>
      <c r="E12" s="93" t="s">
        <v>66</v>
      </c>
      <c r="F12" s="108" t="s">
        <v>67</v>
      </c>
      <c r="G12" s="93" t="s">
        <v>68</v>
      </c>
    </row>
    <row r="13" spans="1:22" ht="12.6">
      <c r="A13" s="110" t="s">
        <v>69</v>
      </c>
      <c r="B13" s="96" t="s">
        <v>70</v>
      </c>
      <c r="C13" s="96" t="s">
        <v>71</v>
      </c>
      <c r="D13" s="97" t="s">
        <v>72</v>
      </c>
      <c r="E13" s="105" t="s">
        <v>73</v>
      </c>
      <c r="F13" s="104" t="s">
        <v>74</v>
      </c>
      <c r="G13" s="107"/>
    </row>
    <row r="14" spans="1:22" ht="12.6">
      <c r="A14" s="95"/>
      <c r="B14" s="98"/>
      <c r="C14" s="98"/>
      <c r="D14" s="99"/>
      <c r="E14" s="106"/>
      <c r="F14" s="104"/>
      <c r="G14" s="107"/>
    </row>
    <row r="15" spans="1:22" ht="12.6">
      <c r="A15" s="95"/>
      <c r="B15" s="98"/>
      <c r="C15" s="98"/>
      <c r="D15" s="99"/>
      <c r="E15" s="106"/>
      <c r="F15" s="98"/>
      <c r="G15" s="107"/>
    </row>
    <row r="16" spans="1:22" ht="12.6">
      <c r="A16" s="95"/>
      <c r="B16" s="98"/>
      <c r="C16" s="98"/>
      <c r="D16" s="99"/>
      <c r="E16" s="106"/>
      <c r="F16" s="98"/>
      <c r="G16" s="107"/>
    </row>
    <row r="17" spans="1:9" ht="12.6">
      <c r="A17" s="100"/>
      <c r="B17" s="98"/>
      <c r="C17" s="101"/>
      <c r="D17" s="102"/>
      <c r="E17" s="101"/>
      <c r="F17" s="109"/>
      <c r="G17" s="103"/>
    </row>
    <row r="18" spans="1:9" ht="12.6">
      <c r="A18" s="100"/>
      <c r="B18" s="101"/>
      <c r="C18" s="101"/>
      <c r="D18" s="102"/>
      <c r="E18" s="101"/>
      <c r="F18" s="101"/>
      <c r="G18" s="103"/>
    </row>
    <row r="19" spans="1:9" ht="12.6">
      <c r="A19" s="18"/>
      <c r="B19" s="14"/>
      <c r="C19" s="14"/>
      <c r="D19" s="21"/>
      <c r="E19" s="14"/>
      <c r="F19" s="14"/>
      <c r="G19" s="15"/>
    </row>
    <row r="20" spans="1:9" ht="12.6">
      <c r="A20" s="17"/>
      <c r="B20" s="14"/>
      <c r="C20" s="14"/>
      <c r="D20" s="21"/>
      <c r="E20" s="14"/>
      <c r="F20" s="14"/>
      <c r="G20" s="15"/>
    </row>
    <row r="21" spans="1:9" ht="12.6">
      <c r="A21" s="10"/>
      <c r="B21" s="11"/>
      <c r="C21" s="19"/>
      <c r="D21" s="20"/>
      <c r="E21" s="19"/>
      <c r="F21" s="19"/>
      <c r="G21" s="15"/>
    </row>
    <row r="22" spans="1:9" ht="12.6">
      <c r="A22" s="12"/>
      <c r="B22" s="13"/>
      <c r="C22" s="14"/>
      <c r="D22" s="16"/>
      <c r="E22" s="14"/>
      <c r="F22" s="14"/>
      <c r="G22" s="15"/>
    </row>
    <row r="23" spans="1:9" ht="12.6">
      <c r="A23" s="12"/>
      <c r="B23" s="13"/>
      <c r="C23" s="14"/>
      <c r="D23" s="16"/>
      <c r="E23" s="14"/>
      <c r="F23" s="14"/>
      <c r="G23" s="15"/>
    </row>
    <row r="24" spans="1:9" ht="12.6">
      <c r="A24" s="12"/>
      <c r="B24" s="13"/>
      <c r="C24" s="14"/>
      <c r="D24" s="16"/>
      <c r="E24" s="14"/>
      <c r="F24" s="14"/>
      <c r="G24" s="15"/>
    </row>
    <row r="25" spans="1:9" ht="12.6">
      <c r="A25" s="12"/>
      <c r="B25" s="13"/>
      <c r="C25" s="14"/>
      <c r="D25" s="16"/>
      <c r="E25" s="14"/>
      <c r="F25" s="14"/>
      <c r="G25" s="15"/>
    </row>
    <row r="26" spans="1:9" ht="12.6">
      <c r="A26" s="12"/>
      <c r="B26" s="13"/>
      <c r="C26" s="14"/>
      <c r="D26" s="16"/>
      <c r="E26" s="14"/>
      <c r="F26" s="14"/>
      <c r="G26" s="15"/>
    </row>
    <row r="27" spans="1:9" ht="12.6">
      <c r="A27" s="12"/>
      <c r="B27" s="13"/>
      <c r="C27" s="14"/>
      <c r="D27" s="16"/>
      <c r="E27" s="14"/>
      <c r="F27" s="14"/>
      <c r="G27" s="15"/>
    </row>
    <row r="28" spans="1:9" ht="12.6">
      <c r="A28" s="12"/>
      <c r="B28" s="13"/>
      <c r="C28" s="14"/>
      <c r="D28" s="16"/>
      <c r="E28" s="14"/>
      <c r="F28" s="14"/>
      <c r="G28" s="15"/>
    </row>
    <row r="29" spans="1:9" ht="12.6">
      <c r="A29" s="12"/>
      <c r="B29" s="13"/>
      <c r="C29" s="14"/>
      <c r="D29" s="16"/>
      <c r="E29" s="14"/>
      <c r="F29" s="14"/>
      <c r="G29" s="15"/>
    </row>
    <row r="30" spans="1:9" ht="12.75" customHeight="1">
      <c r="A30" s="126" t="s">
        <v>75</v>
      </c>
      <c r="B30" s="126"/>
      <c r="C30" s="126"/>
      <c r="D30" s="126"/>
      <c r="E30" s="126"/>
      <c r="F30" s="126"/>
      <c r="G30" s="15">
        <f>SUM(G21:G29)</f>
        <v>0</v>
      </c>
    </row>
    <row r="31" spans="1:9" ht="12.95">
      <c r="F31" s="22"/>
      <c r="G31" s="23"/>
      <c r="I31" s="24"/>
    </row>
    <row r="32" spans="1:9" ht="12.6"/>
    <row r="33" ht="12.6"/>
    <row r="34" ht="12.6"/>
    <row r="35" ht="12.6"/>
    <row r="36" ht="12.6"/>
    <row r="37" ht="12.6"/>
    <row r="38" ht="12.6"/>
    <row r="39" ht="12.6"/>
    <row r="40" ht="12.6"/>
    <row r="41" ht="12.6"/>
  </sheetData>
  <autoFilter ref="A12:G150" xr:uid="{00000000-0009-0000-0000-000000000000}"/>
  <mergeCells count="8">
    <mergeCell ref="A30:F30"/>
    <mergeCell ref="C1:G1"/>
    <mergeCell ref="C3:G3"/>
    <mergeCell ref="A5:G5"/>
    <mergeCell ref="A8:G8"/>
    <mergeCell ref="A9:C9"/>
    <mergeCell ref="D9:G9"/>
    <mergeCell ref="A11:G11"/>
  </mergeCells>
  <printOptions horizontalCentered="1"/>
  <pageMargins left="0.51180555555555496" right="0.43333333333333302" top="0.39374999999999999" bottom="0.31527777777777799" header="0.51180555555555496" footer="0.51180555555555496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Natalino Barbizzi</dc:creator>
  <cp:keywords/>
  <dc:description/>
  <cp:lastModifiedBy/>
  <cp:revision>2</cp:revision>
  <dcterms:created xsi:type="dcterms:W3CDTF">2022-08-11T05:26:09Z</dcterms:created>
  <dcterms:modified xsi:type="dcterms:W3CDTF">2026-03-01T18:38:12Z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